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60" windowWidth="20730" windowHeight="11760"/>
  </bookViews>
  <sheets>
    <sheet name="CLASS X" sheetId="1" r:id="rId1"/>
    <sheet name="CLASS XII" sheetId="2" r:id="rId2"/>
  </sheets>
  <calcPr calcId="124519"/>
</workbook>
</file>

<file path=xl/calcChain.xml><?xml version="1.0" encoding="utf-8"?>
<calcChain xmlns="http://schemas.openxmlformats.org/spreadsheetml/2006/main">
  <c r="W16" i="2"/>
  <c r="X16" s="1"/>
  <c r="V16"/>
  <c r="W22"/>
  <c r="X22" s="1"/>
  <c r="V22"/>
  <c r="V8" l="1"/>
  <c r="W8"/>
  <c r="X8" s="1"/>
  <c r="V9"/>
  <c r="W23" l="1"/>
  <c r="X23" s="1"/>
  <c r="V23"/>
  <c r="W17"/>
  <c r="X17" s="1"/>
  <c r="W21"/>
  <c r="X21" s="1"/>
  <c r="V21"/>
  <c r="W15"/>
  <c r="X15" s="1"/>
  <c r="W9"/>
  <c r="X9" s="1"/>
  <c r="V15" l="1"/>
  <c r="N7" l="1"/>
  <c r="V7" l="1"/>
  <c r="W7"/>
  <c r="X7" s="1"/>
  <c r="X10" i="1" l="1"/>
  <c r="V10"/>
  <c r="W9" l="1"/>
  <c r="X9" s="1"/>
  <c r="V9"/>
</calcChain>
</file>

<file path=xl/sharedStrings.xml><?xml version="1.0" encoding="utf-8"?>
<sst xmlns="http://schemas.openxmlformats.org/spreadsheetml/2006/main" count="180" uniqueCount="63">
  <si>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</si>
  <si>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</si>
  <si>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</si>
  <si>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</si>
  <si>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</si>
  <si>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</si>
  <si>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</si>
  <si>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</si>
  <si>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</si>
  <si>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</si>
  <si>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</si>
  <si>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</si>
  <si>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</si>
  <si>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</si>
  <si>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</si>
  <si>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</si>
  <si>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</si>
  <si>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</si>
  <si>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</si>
  <si>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</si>
  <si>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 COUNT</t>
  </si>
  <si>
    <t>NXW</t>
  </si>
  <si>
    <t>PI</t>
  </si>
  <si>
    <t>ENG</t>
  </si>
  <si>
    <t>HIN</t>
  </si>
  <si>
    <t>MATHS(STD)</t>
  </si>
  <si>
    <t>SCI</t>
  </si>
  <si>
    <t>SOCIAL</t>
  </si>
  <si>
    <t>IT</t>
  </si>
  <si>
    <t>MATHS BASIC</t>
  </si>
  <si>
    <t>SKT</t>
  </si>
  <si>
    <t>OVERALL</t>
  </si>
  <si>
    <t>RESULT ANALYSIS</t>
  </si>
  <si>
    <t>KENDRIYA VIDYALAYA ISLAND GROUNDS CHENNAI-600002</t>
  </si>
  <si>
    <t>CLASS XII</t>
  </si>
  <si>
    <t>CLASS X</t>
  </si>
  <si>
    <t>SCIENCE</t>
  </si>
  <si>
    <t>COMMERCE</t>
  </si>
  <si>
    <t xml:space="preserve">PI </t>
  </si>
  <si>
    <t>301</t>
  </si>
  <si>
    <t>041</t>
  </si>
  <si>
    <t>042</t>
  </si>
  <si>
    <t>043</t>
  </si>
  <si>
    <t>083</t>
  </si>
  <si>
    <t>302</t>
  </si>
  <si>
    <t>044</t>
  </si>
  <si>
    <t>ENGLISH</t>
  </si>
  <si>
    <t>MATHS</t>
  </si>
  <si>
    <t>PHYSICS</t>
  </si>
  <si>
    <t>CS</t>
  </si>
  <si>
    <t>HINDI</t>
  </si>
  <si>
    <t>BIO</t>
  </si>
  <si>
    <t>030</t>
  </si>
  <si>
    <t>054</t>
  </si>
  <si>
    <t>055</t>
  </si>
  <si>
    <t>065</t>
  </si>
  <si>
    <t>ECO</t>
  </si>
  <si>
    <t>BST</t>
  </si>
  <si>
    <t>ACC</t>
  </si>
  <si>
    <t>IP</t>
  </si>
  <si>
    <t>CHEM</t>
  </si>
  <si>
    <t>SUBJECT</t>
  </si>
  <si>
    <t>COMPARATIVE RESULT ANALYSIS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</si>
</sst>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Border="1"/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topLeftCell="A4" workbookViewId="0">
      <selection activeCell="X8" sqref="X8"/>
    </sheetView>
  </sheetViews>
  <sheetFormatPr defaultRowHeight="15"/>
  <cols>
    <col min="1" max="1" width="5.42578125" customWidth="1"/>
    <col min="2" max="2" width="5.140625" customWidth="1"/>
    <col min="3" max="3" width="5.28515625" customWidth="1"/>
    <col min="4" max="6" width="6.140625" customWidth="1"/>
    <col min="7" max="21" width="5.140625" customWidth="1"/>
    <col min="22" max="22" width="5.140625" hidden="1" customWidth="1"/>
    <col min="23" max="23" width="7" hidden="1" customWidth="1"/>
    <col min="24" max="24" width="6.5703125" customWidth="1"/>
  </cols>
  <sheetData>
    <row r="1" spans="1:24" ht="23.2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1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26.25">
      <c r="A4" s="9" t="s">
        <v>31</v>
      </c>
    </row>
    <row r="6" spans="1:24" ht="63">
      <c r="A6" s="38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N6" s="37" t="s">
        <v>12</v>
      </c>
      <c r="O6" s="37" t="s">
        <v>13</v>
      </c>
      <c r="P6" s="37" t="s">
        <v>14</v>
      </c>
      <c r="Q6" s="37" t="s">
        <v>15</v>
      </c>
      <c r="R6" s="37" t="s">
        <v>16</v>
      </c>
      <c r="S6" s="37" t="s">
        <v>17</v>
      </c>
      <c r="T6" s="37" t="s">
        <v>18</v>
      </c>
      <c r="U6" s="37" t="s">
        <v>19</v>
      </c>
      <c r="V6" s="37" t="s">
        <v>20</v>
      </c>
      <c r="W6" s="37" t="s">
        <v>21</v>
      </c>
      <c r="X6" s="37" t="s">
        <v>22</v>
      </c>
    </row>
    <row r="7" spans="1:24" ht="24.75" customHeight="1">
      <c r="A7" s="38">
        <v>2018</v>
      </c>
      <c r="B7" s="37">
        <v>137</v>
      </c>
      <c r="C7" s="37">
        <v>132</v>
      </c>
      <c r="D7" s="37">
        <v>5</v>
      </c>
      <c r="E7" s="37">
        <v>0</v>
      </c>
      <c r="F7" s="37">
        <v>96.35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>
        <v>52.01</v>
      </c>
    </row>
    <row r="8" spans="1:24" s="2" customFormat="1" ht="32.25" customHeight="1">
      <c r="A8" s="4">
        <v>2019</v>
      </c>
      <c r="B8" s="39">
        <v>121</v>
      </c>
      <c r="C8" s="39">
        <v>121</v>
      </c>
      <c r="D8" s="39">
        <v>0</v>
      </c>
      <c r="E8" s="39">
        <v>1</v>
      </c>
      <c r="F8" s="39">
        <v>100</v>
      </c>
      <c r="G8" s="39">
        <v>1</v>
      </c>
      <c r="H8" s="39">
        <v>0</v>
      </c>
      <c r="I8" s="39">
        <v>19</v>
      </c>
      <c r="J8" s="39">
        <v>54</v>
      </c>
      <c r="K8" s="39">
        <v>38</v>
      </c>
      <c r="L8" s="39">
        <v>10</v>
      </c>
      <c r="M8" s="39">
        <v>52</v>
      </c>
      <c r="N8" s="39">
        <v>86</v>
      </c>
      <c r="O8" s="39">
        <v>107</v>
      </c>
      <c r="P8" s="39">
        <v>91</v>
      </c>
      <c r="Q8" s="39">
        <v>104</v>
      </c>
      <c r="R8" s="39">
        <v>96</v>
      </c>
      <c r="S8" s="39">
        <v>56</v>
      </c>
      <c r="T8" s="39">
        <v>13</v>
      </c>
      <c r="U8" s="39">
        <v>0</v>
      </c>
      <c r="V8" s="39">
        <v>605</v>
      </c>
      <c r="W8" s="39">
        <v>2944</v>
      </c>
      <c r="X8" s="39">
        <v>60.83</v>
      </c>
    </row>
    <row r="9" spans="1:24" s="2" customFormat="1" ht="32.25" customHeight="1">
      <c r="A9" s="4">
        <v>2020</v>
      </c>
      <c r="B9" s="4">
        <v>145</v>
      </c>
      <c r="C9" s="4">
        <v>145</v>
      </c>
      <c r="D9" s="4">
        <v>0</v>
      </c>
      <c r="E9" s="4">
        <v>0</v>
      </c>
      <c r="F9" s="4">
        <v>100</v>
      </c>
      <c r="G9" s="4">
        <v>0</v>
      </c>
      <c r="H9" s="4">
        <v>0</v>
      </c>
      <c r="I9" s="4">
        <v>35</v>
      </c>
      <c r="J9" s="4">
        <v>64</v>
      </c>
      <c r="K9" s="4">
        <v>32</v>
      </c>
      <c r="L9" s="4">
        <v>14</v>
      </c>
      <c r="M9" s="4">
        <v>80</v>
      </c>
      <c r="N9" s="4">
        <v>97</v>
      </c>
      <c r="O9" s="4">
        <v>83</v>
      </c>
      <c r="P9" s="4">
        <v>111</v>
      </c>
      <c r="Q9" s="4">
        <v>142</v>
      </c>
      <c r="R9" s="4">
        <v>117</v>
      </c>
      <c r="S9" s="4">
        <v>71</v>
      </c>
      <c r="T9" s="4">
        <v>24</v>
      </c>
      <c r="U9" s="4">
        <v>0</v>
      </c>
      <c r="V9" s="4">
        <f>SUM(M9:U9)</f>
        <v>725</v>
      </c>
      <c r="W9" s="4">
        <f>(M9*8)+(N9*7)+(O9*6)+(P9*5)+(Q9*4)+(R9*3)+(S9*2)+(T9*1)</f>
        <v>3457</v>
      </c>
      <c r="X9" s="40">
        <f>(W9*100)/(B9*40)</f>
        <v>59.603448275862071</v>
      </c>
    </row>
    <row r="10" spans="1:24" s="2" customFormat="1" ht="32.25" customHeight="1">
      <c r="A10" s="4">
        <v>2022</v>
      </c>
      <c r="B10" s="4">
        <v>168</v>
      </c>
      <c r="C10" s="4">
        <v>146</v>
      </c>
      <c r="D10" s="4">
        <v>22</v>
      </c>
      <c r="E10" s="4">
        <v>0</v>
      </c>
      <c r="F10" s="4">
        <v>97.5</v>
      </c>
      <c r="G10" s="4">
        <v>22</v>
      </c>
      <c r="H10" s="4">
        <v>7</v>
      </c>
      <c r="I10" s="4">
        <v>51</v>
      </c>
      <c r="J10" s="4">
        <v>45</v>
      </c>
      <c r="K10" s="4">
        <v>35</v>
      </c>
      <c r="L10" s="4">
        <v>8</v>
      </c>
      <c r="M10" s="4">
        <v>51</v>
      </c>
      <c r="N10" s="4">
        <v>64</v>
      </c>
      <c r="O10" s="4">
        <v>100</v>
      </c>
      <c r="P10" s="4">
        <v>106</v>
      </c>
      <c r="Q10" s="4">
        <v>100</v>
      </c>
      <c r="R10" s="4">
        <v>111</v>
      </c>
      <c r="S10" s="4">
        <v>118</v>
      </c>
      <c r="T10" s="4">
        <v>161</v>
      </c>
      <c r="U10" s="4">
        <v>30</v>
      </c>
      <c r="V10" s="4">
        <f>SUM(M10:U10)</f>
        <v>841</v>
      </c>
      <c r="W10" s="4">
        <v>3116</v>
      </c>
      <c r="X10" s="4">
        <f>(W10*100)/(B10*40)</f>
        <v>46.36904761904762</v>
      </c>
    </row>
    <row r="11" spans="1:24" s="2" customFormat="1" ht="32.25" customHeight="1">
      <c r="A11" s="4">
        <v>2023</v>
      </c>
      <c r="B11" s="4">
        <v>184</v>
      </c>
      <c r="C11" s="4">
        <v>184</v>
      </c>
      <c r="D11" s="4">
        <v>0</v>
      </c>
      <c r="E11" s="4">
        <v>0</v>
      </c>
      <c r="F11" s="4">
        <v>100</v>
      </c>
      <c r="G11" s="4">
        <v>0</v>
      </c>
      <c r="H11" s="4">
        <v>0</v>
      </c>
      <c r="I11" s="4">
        <v>58</v>
      </c>
      <c r="J11" s="4">
        <v>71</v>
      </c>
      <c r="K11" s="4">
        <v>49</v>
      </c>
      <c r="L11" s="4">
        <v>9</v>
      </c>
      <c r="M11" s="4">
        <v>58</v>
      </c>
      <c r="N11" s="4">
        <v>101</v>
      </c>
      <c r="O11" s="4">
        <v>125</v>
      </c>
      <c r="P11" s="4">
        <v>142</v>
      </c>
      <c r="Q11" s="4">
        <v>193</v>
      </c>
      <c r="R11" s="4">
        <v>173</v>
      </c>
      <c r="S11" s="4">
        <v>218</v>
      </c>
      <c r="T11" s="4">
        <v>109</v>
      </c>
      <c r="U11" s="4">
        <v>2</v>
      </c>
      <c r="V11" s="4"/>
      <c r="W11" s="4"/>
      <c r="X11" s="40">
        <v>59.72</v>
      </c>
    </row>
    <row r="12" spans="1:24" s="2" customFormat="1" ht="32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5" spans="1:24" ht="23.25" hidden="1">
      <c r="A15" s="10" t="s">
        <v>22</v>
      </c>
      <c r="B15" s="3"/>
    </row>
    <row r="16" spans="1:24" hidden="1"/>
    <row r="17" spans="1:9" ht="63" hidden="1">
      <c r="A17" s="6"/>
      <c r="B17" s="4" t="s">
        <v>23</v>
      </c>
      <c r="C17" s="1" t="s">
        <v>24</v>
      </c>
      <c r="D17" s="5" t="s">
        <v>25</v>
      </c>
      <c r="E17" s="1" t="s">
        <v>26</v>
      </c>
      <c r="F17" s="1" t="s">
        <v>27</v>
      </c>
      <c r="G17" s="1" t="s">
        <v>28</v>
      </c>
      <c r="H17" s="5" t="s">
        <v>29</v>
      </c>
      <c r="I17" s="1" t="s">
        <v>30</v>
      </c>
    </row>
    <row r="18" spans="1:9" s="7" customFormat="1" ht="30" hidden="1" customHeight="1">
      <c r="A18" s="6">
        <v>2019</v>
      </c>
      <c r="B18" s="41">
        <v>63.02</v>
      </c>
      <c r="C18" s="41">
        <v>60.7</v>
      </c>
      <c r="D18" s="41">
        <v>60.12</v>
      </c>
      <c r="E18" s="41">
        <v>51.55</v>
      </c>
      <c r="F18" s="41">
        <v>69.010000000000005</v>
      </c>
      <c r="G18" s="41"/>
      <c r="H18" s="41">
        <v>64.06</v>
      </c>
      <c r="I18" s="41">
        <v>57.5</v>
      </c>
    </row>
    <row r="19" spans="1:9" s="7" customFormat="1" ht="30" hidden="1" customHeight="1">
      <c r="A19" s="6">
        <v>2020</v>
      </c>
      <c r="B19" s="41">
        <v>65.775862068965523</v>
      </c>
      <c r="C19" s="41">
        <v>57.963709677419352</v>
      </c>
      <c r="D19" s="41">
        <v>59.375</v>
      </c>
      <c r="E19" s="41">
        <v>68.620689655172413</v>
      </c>
      <c r="F19" s="41">
        <v>50.775862068965516</v>
      </c>
      <c r="G19" s="41"/>
      <c r="H19" s="41">
        <v>43.18181818181818</v>
      </c>
      <c r="I19" s="41">
        <v>52.38095238095238</v>
      </c>
    </row>
    <row r="20" spans="1:9" s="7" customFormat="1" ht="30" hidden="1" customHeight="1">
      <c r="A20" s="6">
        <v>2022</v>
      </c>
      <c r="B20" s="41">
        <v>51.041666666666664</v>
      </c>
      <c r="C20" s="41">
        <v>40.604575163398692</v>
      </c>
      <c r="D20" s="41">
        <v>44.444444444444443</v>
      </c>
      <c r="E20" s="41">
        <v>45.68452380952381</v>
      </c>
      <c r="F20" s="41">
        <v>47.693452380952387</v>
      </c>
      <c r="G20" s="41">
        <v>50</v>
      </c>
      <c r="H20" s="41">
        <v>50.980392156862742</v>
      </c>
      <c r="I20" s="41">
        <v>41.666666666666671</v>
      </c>
    </row>
    <row r="21" spans="1:9" hidden="1"/>
    <row r="22" spans="1:9" hidden="1"/>
  </sheetData>
  <mergeCells count="3">
    <mergeCell ref="A3:X3"/>
    <mergeCell ref="A1:X1"/>
    <mergeCell ref="A2:X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5"/>
  <sheetViews>
    <sheetView topLeftCell="A3" workbookViewId="0">
      <selection activeCell="AP9" sqref="AP9"/>
    </sheetView>
  </sheetViews>
  <sheetFormatPr defaultRowHeight="15"/>
  <cols>
    <col min="1" max="1" width="6.85546875" customWidth="1"/>
    <col min="2" max="21" width="5.28515625" customWidth="1"/>
    <col min="22" max="22" width="5.42578125" hidden="1" customWidth="1"/>
    <col min="23" max="23" width="6.140625" hidden="1" customWidth="1"/>
    <col min="24" max="24" width="6.5703125" customWidth="1"/>
    <col min="25" max="25" width="11.42578125" style="16" hidden="1" customWidth="1"/>
    <col min="26" max="26" width="11.85546875" style="16" hidden="1" customWidth="1"/>
    <col min="27" max="29" width="11.28515625" style="16" hidden="1" customWidth="1"/>
    <col min="30" max="30" width="0" style="16" hidden="1" customWidth="1"/>
    <col min="31" max="31" width="10.85546875" style="16" hidden="1" customWidth="1"/>
    <col min="32" max="32" width="13.7109375" style="16" hidden="1" customWidth="1"/>
    <col min="33" max="33" width="11.5703125" style="16" hidden="1" customWidth="1"/>
    <col min="34" max="34" width="11.85546875" style="16" hidden="1" customWidth="1"/>
    <col min="35" max="39" width="0" style="16" hidden="1" customWidth="1"/>
    <col min="40" max="40" width="0" hidden="1" customWidth="1"/>
  </cols>
  <sheetData>
    <row r="1" spans="1:48" ht="23.2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 t="s">
        <v>33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</row>
    <row r="2" spans="1:48" ht="2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 t="s">
        <v>32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ht="2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 t="s">
        <v>34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ht="21" customHeight="1">
      <c r="A4" s="9" t="s">
        <v>31</v>
      </c>
      <c r="Y4" s="44" t="s">
        <v>38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48" s="22" customFormat="1" ht="63" customHeight="1">
      <c r="A5" s="21"/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1" t="s">
        <v>19</v>
      </c>
      <c r="V5" s="21" t="s">
        <v>20</v>
      </c>
      <c r="W5" s="21" t="s">
        <v>21</v>
      </c>
      <c r="X5" s="21" t="s">
        <v>22</v>
      </c>
      <c r="Y5" s="18" t="s">
        <v>36</v>
      </c>
      <c r="Z5" s="18" t="s">
        <v>61</v>
      </c>
      <c r="AA5" s="18">
        <v>2022</v>
      </c>
      <c r="AB5" s="18">
        <v>2020</v>
      </c>
      <c r="AC5" s="18">
        <v>2019</v>
      </c>
      <c r="AD5"/>
      <c r="AE5" s="18" t="s">
        <v>37</v>
      </c>
      <c r="AF5" s="18" t="s">
        <v>61</v>
      </c>
      <c r="AG5" s="18">
        <v>2022</v>
      </c>
      <c r="AH5" s="18">
        <v>2020</v>
      </c>
      <c r="AI5" s="18">
        <v>2019</v>
      </c>
      <c r="AJ5" s="28"/>
      <c r="AK5" s="28"/>
      <c r="AL5" s="28"/>
      <c r="AM5" s="28"/>
    </row>
    <row r="6" spans="1:48" s="22" customFormat="1" ht="39.75" customHeight="1">
      <c r="A6" s="21">
        <v>2018</v>
      </c>
      <c r="B6" s="37">
        <v>83</v>
      </c>
      <c r="C6" s="37">
        <v>83</v>
      </c>
      <c r="D6" s="37">
        <v>0</v>
      </c>
      <c r="E6" s="37">
        <v>0</v>
      </c>
      <c r="F6" s="37">
        <v>100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>
        <v>64.849999999999994</v>
      </c>
      <c r="Y6" s="18"/>
      <c r="Z6" s="18"/>
      <c r="AA6" s="18"/>
      <c r="AB6" s="18"/>
      <c r="AC6" s="18"/>
      <c r="AD6"/>
      <c r="AE6" s="18"/>
      <c r="AF6" s="18"/>
      <c r="AG6" s="18"/>
      <c r="AH6" s="18"/>
      <c r="AI6" s="18"/>
      <c r="AJ6" s="28"/>
      <c r="AK6" s="28"/>
      <c r="AL6" s="28"/>
      <c r="AM6" s="28"/>
    </row>
    <row r="7" spans="1:48" ht="32.25" customHeight="1">
      <c r="A7" s="8">
        <v>2019</v>
      </c>
      <c r="B7" s="8">
        <v>92</v>
      </c>
      <c r="C7" s="8">
        <v>92</v>
      </c>
      <c r="D7" s="8">
        <v>0</v>
      </c>
      <c r="E7" s="8">
        <v>0</v>
      </c>
      <c r="F7" s="8">
        <v>100</v>
      </c>
      <c r="G7" s="8">
        <v>0</v>
      </c>
      <c r="H7" s="8">
        <v>0</v>
      </c>
      <c r="I7" s="8">
        <v>0</v>
      </c>
      <c r="J7" s="8">
        <v>40</v>
      </c>
      <c r="K7" s="8">
        <v>44</v>
      </c>
      <c r="L7" s="8">
        <v>8</v>
      </c>
      <c r="M7" s="8">
        <v>8</v>
      </c>
      <c r="N7" s="8">
        <f>23+10+13+17+14+11+4</f>
        <v>92</v>
      </c>
      <c r="O7" s="8">
        <v>86</v>
      </c>
      <c r="P7" s="8">
        <v>92</v>
      </c>
      <c r="Q7" s="8">
        <v>58</v>
      </c>
      <c r="R7" s="8">
        <v>71</v>
      </c>
      <c r="S7" s="8">
        <v>53</v>
      </c>
      <c r="T7" s="8">
        <v>0</v>
      </c>
      <c r="U7" s="8">
        <v>0</v>
      </c>
      <c r="V7" s="23">
        <f>SUM(M7:U7)</f>
        <v>460</v>
      </c>
      <c r="W7" s="23">
        <f>(M7*8)+(N7*7)+(O7*6)+(P7*5)+(Q7*4)+(R7*3)+(S7*2)+(T7*1)</f>
        <v>2235</v>
      </c>
      <c r="X7" s="50">
        <f>(W7*100)/(B7*40)</f>
        <v>60.733695652173914</v>
      </c>
      <c r="Y7" s="12" t="s">
        <v>39</v>
      </c>
      <c r="Z7" s="12" t="s">
        <v>46</v>
      </c>
      <c r="AA7" s="12">
        <v>61.956521739130437</v>
      </c>
      <c r="AB7" s="12">
        <v>79.166666666666671</v>
      </c>
      <c r="AC7" s="12">
        <v>75.227272727272734</v>
      </c>
      <c r="AD7"/>
      <c r="AE7" s="12" t="s">
        <v>39</v>
      </c>
      <c r="AF7" s="12" t="s">
        <v>46</v>
      </c>
      <c r="AG7" s="12">
        <v>49.509803921568633</v>
      </c>
      <c r="AH7" s="12">
        <v>67.361111111111114</v>
      </c>
      <c r="AI7" s="12">
        <v>59.797297297297298</v>
      </c>
    </row>
    <row r="8" spans="1:48" ht="32.25" customHeight="1">
      <c r="A8" s="8">
        <v>2020</v>
      </c>
      <c r="B8" s="8">
        <v>93</v>
      </c>
      <c r="C8" s="8">
        <v>92</v>
      </c>
      <c r="D8" s="8">
        <v>1</v>
      </c>
      <c r="E8" s="8">
        <v>0</v>
      </c>
      <c r="F8" s="8">
        <v>98.92</v>
      </c>
      <c r="G8" s="8">
        <v>1</v>
      </c>
      <c r="H8" s="8">
        <v>0</v>
      </c>
      <c r="I8" s="8">
        <v>0</v>
      </c>
      <c r="J8" s="8">
        <v>36</v>
      </c>
      <c r="K8" s="8">
        <v>51</v>
      </c>
      <c r="L8" s="8">
        <v>5</v>
      </c>
      <c r="M8" s="8">
        <v>52</v>
      </c>
      <c r="N8" s="8">
        <v>58</v>
      </c>
      <c r="O8" s="8">
        <v>65</v>
      </c>
      <c r="P8" s="8">
        <v>90</v>
      </c>
      <c r="Q8" s="8">
        <v>99</v>
      </c>
      <c r="R8" s="8">
        <v>77</v>
      </c>
      <c r="S8" s="8">
        <v>18</v>
      </c>
      <c r="T8" s="8">
        <v>5</v>
      </c>
      <c r="U8" s="8">
        <v>1</v>
      </c>
      <c r="V8" s="23">
        <f>SUM(M8:U8)</f>
        <v>465</v>
      </c>
      <c r="W8" s="23">
        <f>(M8*8)+(N8*7)+(O8*6)+(P8*5)+(Q8*4)+(R8*3)+(S8*2)+(T8*1)</f>
        <v>2330</v>
      </c>
      <c r="X8" s="50">
        <f>(W8*100)/(B8*40)</f>
        <v>62.634408602150536</v>
      </c>
      <c r="Y8" s="12" t="s">
        <v>40</v>
      </c>
      <c r="Z8" s="12" t="s">
        <v>47</v>
      </c>
      <c r="AA8" s="12">
        <v>48.214285714285722</v>
      </c>
      <c r="AB8" s="12">
        <v>57.03125</v>
      </c>
      <c r="AC8" s="12">
        <v>56.122448979591837</v>
      </c>
      <c r="AD8"/>
      <c r="AE8" s="12" t="s">
        <v>52</v>
      </c>
      <c r="AF8" s="12" t="s">
        <v>56</v>
      </c>
      <c r="AG8" s="12">
        <v>56.617647058823529</v>
      </c>
      <c r="AH8" s="19">
        <v>60.069444444444443</v>
      </c>
      <c r="AI8" s="12">
        <v>50.337837837837839</v>
      </c>
    </row>
    <row r="9" spans="1:48" ht="32.25" customHeight="1">
      <c r="A9" s="8">
        <v>2022</v>
      </c>
      <c r="B9" s="8">
        <v>121</v>
      </c>
      <c r="C9" s="8">
        <v>117</v>
      </c>
      <c r="D9" s="8">
        <v>3</v>
      </c>
      <c r="E9" s="8">
        <v>1</v>
      </c>
      <c r="F9" s="8">
        <v>98.6</v>
      </c>
      <c r="G9" s="8">
        <v>3</v>
      </c>
      <c r="H9" s="8">
        <v>0</v>
      </c>
      <c r="I9" s="8">
        <v>9</v>
      </c>
      <c r="J9" s="8">
        <v>70</v>
      </c>
      <c r="K9" s="8">
        <v>29</v>
      </c>
      <c r="L9" s="8">
        <v>9</v>
      </c>
      <c r="M9" s="8">
        <v>41</v>
      </c>
      <c r="N9" s="8">
        <v>64</v>
      </c>
      <c r="O9" s="8">
        <v>66</v>
      </c>
      <c r="P9" s="8">
        <v>72</v>
      </c>
      <c r="Q9" s="8">
        <v>127</v>
      </c>
      <c r="R9" s="8">
        <v>107</v>
      </c>
      <c r="S9" s="8">
        <v>91</v>
      </c>
      <c r="T9" s="8">
        <v>32</v>
      </c>
      <c r="U9" s="8">
        <v>3</v>
      </c>
      <c r="V9" s="23">
        <f>SUM(M9:U9)</f>
        <v>603</v>
      </c>
      <c r="W9" s="23">
        <f>(M9*8)+(N9*7)+(O9*6)+(P9*5)+(Q9*4)+(R9*3)+(S9*2)+(T9*1)</f>
        <v>2575</v>
      </c>
      <c r="X9" s="50">
        <f>(W9*100)/(B9*40)</f>
        <v>53.202479338842977</v>
      </c>
      <c r="Y9" s="12"/>
      <c r="Z9" s="12"/>
      <c r="AA9" s="12"/>
      <c r="AB9" s="12"/>
      <c r="AC9" s="12"/>
      <c r="AD9"/>
      <c r="AE9" s="12"/>
      <c r="AF9" s="12"/>
      <c r="AG9" s="12"/>
      <c r="AH9" s="19"/>
      <c r="AI9" s="12"/>
    </row>
    <row r="10" spans="1:48" ht="32.25" customHeight="1">
      <c r="A10" s="8">
        <v>2023</v>
      </c>
      <c r="B10" s="8">
        <v>141</v>
      </c>
      <c r="C10" s="8">
        <v>131</v>
      </c>
      <c r="D10" s="8">
        <v>9</v>
      </c>
      <c r="E10" s="8">
        <v>1</v>
      </c>
      <c r="F10" s="8">
        <v>93.57</v>
      </c>
      <c r="G10" s="8">
        <v>9</v>
      </c>
      <c r="H10" s="8">
        <v>0</v>
      </c>
      <c r="I10" s="8">
        <v>26</v>
      </c>
      <c r="J10" s="8">
        <v>74</v>
      </c>
      <c r="K10" s="8">
        <v>34</v>
      </c>
      <c r="L10" s="8">
        <v>6</v>
      </c>
      <c r="M10" s="8">
        <v>61</v>
      </c>
      <c r="N10" s="8">
        <v>90</v>
      </c>
      <c r="O10" s="8">
        <v>96</v>
      </c>
      <c r="P10" s="8">
        <v>90</v>
      </c>
      <c r="Q10" s="8">
        <v>109</v>
      </c>
      <c r="R10" s="8">
        <v>135</v>
      </c>
      <c r="S10" s="8">
        <v>72</v>
      </c>
      <c r="T10" s="8">
        <v>40</v>
      </c>
      <c r="U10" s="8">
        <v>10</v>
      </c>
      <c r="V10" s="23"/>
      <c r="W10" s="23"/>
      <c r="X10" s="50">
        <v>56.59</v>
      </c>
      <c r="Y10" s="12" t="s">
        <v>41</v>
      </c>
      <c r="Z10" s="12" t="s">
        <v>48</v>
      </c>
      <c r="AA10" s="12">
        <v>57.789855072463773</v>
      </c>
      <c r="AB10" s="12">
        <v>64.254385964912274</v>
      </c>
      <c r="AC10" s="12">
        <v>69.090909090909093</v>
      </c>
      <c r="AD10"/>
      <c r="AE10" s="12" t="s">
        <v>53</v>
      </c>
      <c r="AF10" s="12" t="s">
        <v>57</v>
      </c>
      <c r="AG10" s="12">
        <v>51.225490196078432</v>
      </c>
      <c r="AH10" s="19">
        <v>61.458333333333343</v>
      </c>
      <c r="AI10" s="12">
        <v>71.621621621621628</v>
      </c>
    </row>
    <row r="11" spans="1:48" ht="32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8"/>
      <c r="X11" s="49"/>
      <c r="Y11" s="12"/>
      <c r="Z11" s="12"/>
      <c r="AA11" s="12"/>
      <c r="AB11" s="12"/>
      <c r="AC11" s="12"/>
      <c r="AD11"/>
      <c r="AE11" s="12"/>
      <c r="AF11" s="12"/>
      <c r="AG11" s="12"/>
      <c r="AH11" s="19"/>
      <c r="AI11" s="12"/>
    </row>
    <row r="12" spans="1:48" ht="13.5" customHeight="1">
      <c r="Y12" s="12" t="s">
        <v>42</v>
      </c>
      <c r="Z12" s="12" t="s">
        <v>60</v>
      </c>
      <c r="AA12" s="12">
        <v>57.427536231884048</v>
      </c>
      <c r="AB12" s="12">
        <v>69.956140350877192</v>
      </c>
      <c r="AC12" s="12">
        <v>78.86363636363636</v>
      </c>
      <c r="AD12"/>
      <c r="AE12" s="12" t="s">
        <v>54</v>
      </c>
      <c r="AF12" s="12" t="s">
        <v>58</v>
      </c>
      <c r="AG12" s="12">
        <v>47.058823529411768</v>
      </c>
      <c r="AH12" s="19">
        <v>55.555555555555557</v>
      </c>
      <c r="AI12" s="12">
        <v>86.486486486486484</v>
      </c>
    </row>
    <row r="13" spans="1:48" ht="21" hidden="1">
      <c r="A13" t="s">
        <v>36</v>
      </c>
      <c r="Y13" s="12" t="s">
        <v>43</v>
      </c>
      <c r="Z13" s="12" t="s">
        <v>49</v>
      </c>
      <c r="AA13" s="12">
        <v>71.634615384615387</v>
      </c>
      <c r="AB13" s="12">
        <v>48.913043478260867</v>
      </c>
      <c r="AC13" s="12">
        <v>63.69047619047619</v>
      </c>
      <c r="AD13"/>
      <c r="AE13" s="12" t="s">
        <v>55</v>
      </c>
      <c r="AF13" s="12" t="s">
        <v>59</v>
      </c>
      <c r="AG13" s="12">
        <v>54.934210526315788</v>
      </c>
      <c r="AH13" s="19">
        <v>53.645833333333343</v>
      </c>
      <c r="AI13" s="12">
        <v>53.225806451612904</v>
      </c>
    </row>
    <row r="14" spans="1:48" s="35" customFormat="1" hidden="1">
      <c r="A14" s="33"/>
      <c r="B14" s="33" t="s">
        <v>0</v>
      </c>
      <c r="C14" s="33" t="s">
        <v>1</v>
      </c>
      <c r="D14" s="33" t="s">
        <v>2</v>
      </c>
      <c r="E14" s="33" t="s">
        <v>3</v>
      </c>
      <c r="F14" s="33" t="s">
        <v>4</v>
      </c>
      <c r="G14" s="33" t="s">
        <v>5</v>
      </c>
      <c r="H14" s="33" t="s">
        <v>6</v>
      </c>
      <c r="I14" s="33" t="s">
        <v>7</v>
      </c>
      <c r="J14" s="33" t="s">
        <v>8</v>
      </c>
      <c r="K14" s="33" t="s">
        <v>9</v>
      </c>
      <c r="L14" s="33" t="s">
        <v>10</v>
      </c>
      <c r="M14" s="33" t="s">
        <v>11</v>
      </c>
      <c r="N14" s="33" t="s">
        <v>12</v>
      </c>
      <c r="O14" s="33" t="s">
        <v>13</v>
      </c>
      <c r="P14" s="33" t="s">
        <v>14</v>
      </c>
      <c r="Q14" s="33" t="s">
        <v>15</v>
      </c>
      <c r="R14" s="33" t="s">
        <v>16</v>
      </c>
      <c r="S14" s="33" t="s">
        <v>17</v>
      </c>
      <c r="T14" s="33" t="s">
        <v>18</v>
      </c>
      <c r="U14" s="33" t="s">
        <v>19</v>
      </c>
      <c r="V14" s="33" t="s">
        <v>20</v>
      </c>
      <c r="W14" s="33" t="s">
        <v>21</v>
      </c>
      <c r="X14" s="34" t="s">
        <v>22</v>
      </c>
      <c r="Y14" s="33" t="s">
        <v>44</v>
      </c>
      <c r="Z14" s="33" t="s">
        <v>50</v>
      </c>
      <c r="AA14" s="33">
        <v>24.375</v>
      </c>
      <c r="AB14" s="33">
        <v>67.5</v>
      </c>
      <c r="AC14" s="33">
        <v>87.5</v>
      </c>
      <c r="AE14" s="33" t="s">
        <v>40</v>
      </c>
      <c r="AF14" s="33" t="s">
        <v>47</v>
      </c>
      <c r="AG14" s="33">
        <v>45.833333333333343</v>
      </c>
      <c r="AH14" s="34">
        <v>51.785714285714278</v>
      </c>
      <c r="AI14" s="33">
        <v>50</v>
      </c>
      <c r="AJ14" s="36"/>
      <c r="AK14" s="36"/>
      <c r="AL14" s="36"/>
      <c r="AM14" s="36"/>
    </row>
    <row r="15" spans="1:48" ht="21" hidden="1">
      <c r="A15" s="8">
        <v>2019</v>
      </c>
      <c r="B15" s="8">
        <v>55</v>
      </c>
      <c r="C15" s="8">
        <v>55</v>
      </c>
      <c r="D15" s="8">
        <v>0</v>
      </c>
      <c r="E15" s="8">
        <v>0</v>
      </c>
      <c r="F15" s="8">
        <v>100</v>
      </c>
      <c r="G15" s="8">
        <v>0</v>
      </c>
      <c r="H15" s="8">
        <v>0</v>
      </c>
      <c r="I15" s="8">
        <v>0</v>
      </c>
      <c r="J15" s="8">
        <v>20</v>
      </c>
      <c r="K15" s="8">
        <v>31</v>
      </c>
      <c r="L15" s="8">
        <v>4</v>
      </c>
      <c r="M15" s="8">
        <v>6</v>
      </c>
      <c r="N15" s="8">
        <v>55</v>
      </c>
      <c r="O15" s="8">
        <v>55</v>
      </c>
      <c r="P15" s="8">
        <v>55</v>
      </c>
      <c r="Q15" s="8">
        <v>21</v>
      </c>
      <c r="R15" s="8">
        <v>34</v>
      </c>
      <c r="S15" s="8">
        <v>49</v>
      </c>
      <c r="T15" s="8">
        <v>0</v>
      </c>
      <c r="U15" s="8">
        <v>0</v>
      </c>
      <c r="V15" s="23">
        <f>SUM(M15:U15)</f>
        <v>275</v>
      </c>
      <c r="W15" s="23">
        <f>(M15*8)+(N15*7)+(O15*6)+(P15*5)+(Q15*4)+(R15*3)+(S15*2)+(T15*1)</f>
        <v>1322</v>
      </c>
      <c r="X15" s="25">
        <f>(W15*100)/(B15*40)</f>
        <v>60.090909090909093</v>
      </c>
      <c r="Y15" s="12" t="s">
        <v>45</v>
      </c>
      <c r="Z15" s="12" t="s">
        <v>51</v>
      </c>
      <c r="AA15" s="12">
        <v>45.348837209302317</v>
      </c>
      <c r="AB15" s="12">
        <v>49.242424242424242</v>
      </c>
      <c r="AC15" s="12">
        <v>62.867647058823529</v>
      </c>
      <c r="AD15"/>
      <c r="AE15" s="12" t="s">
        <v>44</v>
      </c>
      <c r="AF15" s="12" t="s">
        <v>24</v>
      </c>
      <c r="AG15" s="12">
        <v>48.214285714285722</v>
      </c>
      <c r="AH15" s="19">
        <v>70</v>
      </c>
      <c r="AI15" s="12">
        <v>75</v>
      </c>
    </row>
    <row r="16" spans="1:48" ht="18.75" hidden="1">
      <c r="A16" s="8">
        <v>2020</v>
      </c>
      <c r="B16" s="8">
        <v>57</v>
      </c>
      <c r="C16" s="8">
        <v>56</v>
      </c>
      <c r="D16" s="8">
        <v>1</v>
      </c>
      <c r="E16" s="8">
        <v>0</v>
      </c>
      <c r="F16" s="8">
        <v>98.5</v>
      </c>
      <c r="G16" s="8">
        <v>1</v>
      </c>
      <c r="H16" s="8">
        <v>0</v>
      </c>
      <c r="I16" s="8">
        <v>0</v>
      </c>
      <c r="J16" s="8">
        <v>18</v>
      </c>
      <c r="K16" s="8">
        <v>36</v>
      </c>
      <c r="L16" s="8">
        <v>2</v>
      </c>
      <c r="M16" s="8">
        <v>33</v>
      </c>
      <c r="N16" s="8">
        <v>42</v>
      </c>
      <c r="O16" s="8">
        <v>47</v>
      </c>
      <c r="P16" s="8">
        <v>54</v>
      </c>
      <c r="Q16" s="8">
        <v>51</v>
      </c>
      <c r="R16" s="8">
        <v>50</v>
      </c>
      <c r="S16" s="8">
        <v>11</v>
      </c>
      <c r="T16" s="8">
        <v>2</v>
      </c>
      <c r="U16" s="8">
        <v>1</v>
      </c>
      <c r="V16" s="23">
        <f>SUM(M16:U16)</f>
        <v>291</v>
      </c>
      <c r="W16" s="23">
        <f>(M16*8)+(N16*7)+(O16*6)+(P16*5)+(Q16*4)+(R16*3)+(S16*2)+(T16*1)</f>
        <v>1488</v>
      </c>
      <c r="X16" s="25">
        <f>(W16*100)/(B16*40)</f>
        <v>65.263157894736835</v>
      </c>
      <c r="Y16"/>
      <c r="Z16"/>
      <c r="AA16" s="11"/>
      <c r="AB16"/>
      <c r="AC16" s="20"/>
      <c r="AD16"/>
    </row>
    <row r="17" spans="1:16384" ht="18.75" hidden="1">
      <c r="A17" s="8">
        <v>2022</v>
      </c>
      <c r="B17" s="8">
        <v>69</v>
      </c>
      <c r="C17" s="8">
        <v>67</v>
      </c>
      <c r="D17" s="8">
        <v>2</v>
      </c>
      <c r="E17" s="8">
        <v>1</v>
      </c>
      <c r="F17" s="8">
        <v>97.1</v>
      </c>
      <c r="G17" s="8">
        <v>2</v>
      </c>
      <c r="H17" s="8">
        <v>0</v>
      </c>
      <c r="I17" s="8">
        <v>4</v>
      </c>
      <c r="J17" s="8">
        <v>36</v>
      </c>
      <c r="K17" s="8">
        <v>20</v>
      </c>
      <c r="L17" s="8">
        <v>7</v>
      </c>
      <c r="M17" s="8">
        <v>26</v>
      </c>
      <c r="N17" s="8">
        <v>48</v>
      </c>
      <c r="O17" s="8">
        <v>43</v>
      </c>
      <c r="P17" s="8">
        <v>37</v>
      </c>
      <c r="Q17" s="8">
        <v>59</v>
      </c>
      <c r="R17" s="8">
        <v>54</v>
      </c>
      <c r="S17" s="8">
        <v>52</v>
      </c>
      <c r="T17" s="8">
        <v>22</v>
      </c>
      <c r="U17" s="8">
        <v>2</v>
      </c>
      <c r="V17" s="23">
        <v>343</v>
      </c>
      <c r="W17" s="23">
        <f>(M17*8)+(N17*7)+(O17*6)+(P17*5)+(Q17*4)+(R17*3)+(S17*2)+(T17*1)</f>
        <v>1511</v>
      </c>
      <c r="X17" s="25">
        <f>(W17*100)/(B17*40)</f>
        <v>54.746376811594203</v>
      </c>
      <c r="AD17"/>
    </row>
    <row r="18" spans="1:16384" ht="9" hidden="1" customHeight="1">
      <c r="X18" s="11"/>
      <c r="AD18"/>
    </row>
    <row r="19" spans="1:16384" hidden="1">
      <c r="A19" t="s">
        <v>37</v>
      </c>
      <c r="X19" s="11"/>
      <c r="AD19"/>
    </row>
    <row r="20" spans="1:16384" ht="55.5" hidden="1" customHeight="1">
      <c r="A20" s="21"/>
      <c r="B20" s="21" t="s">
        <v>0</v>
      </c>
      <c r="C20" s="21" t="s">
        <v>1</v>
      </c>
      <c r="D20" s="21" t="s">
        <v>2</v>
      </c>
      <c r="E20" s="21" t="s">
        <v>3</v>
      </c>
      <c r="F20" s="21" t="s">
        <v>4</v>
      </c>
      <c r="G20" s="21" t="s">
        <v>5</v>
      </c>
      <c r="H20" s="21" t="s">
        <v>6</v>
      </c>
      <c r="I20" s="21" t="s">
        <v>7</v>
      </c>
      <c r="J20" s="21" t="s">
        <v>8</v>
      </c>
      <c r="K20" s="21" t="s">
        <v>9</v>
      </c>
      <c r="L20" s="21" t="s">
        <v>10</v>
      </c>
      <c r="M20" s="21" t="s">
        <v>11</v>
      </c>
      <c r="N20" s="21" t="s">
        <v>12</v>
      </c>
      <c r="O20" s="21" t="s">
        <v>13</v>
      </c>
      <c r="P20" s="21" t="s">
        <v>14</v>
      </c>
      <c r="Q20" s="21" t="s">
        <v>15</v>
      </c>
      <c r="R20" s="21" t="s">
        <v>16</v>
      </c>
      <c r="S20" s="21" t="s">
        <v>17</v>
      </c>
      <c r="T20" s="21" t="s">
        <v>18</v>
      </c>
      <c r="U20" s="21" t="s">
        <v>19</v>
      </c>
      <c r="V20" s="21" t="s">
        <v>20</v>
      </c>
      <c r="W20" s="21" t="s">
        <v>21</v>
      </c>
      <c r="X20" s="24" t="s">
        <v>22</v>
      </c>
      <c r="AD20"/>
      <c r="AE20" s="29"/>
      <c r="AF20" s="29"/>
      <c r="AG20" s="29"/>
      <c r="AH20" s="29"/>
      <c r="AI20" s="29"/>
      <c r="AJ20" s="29"/>
      <c r="AK20" s="29"/>
      <c r="AL20" s="29"/>
      <c r="AM20" s="29"/>
      <c r="AN20" s="27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1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1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1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1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1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1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1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1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1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1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1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1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1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1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1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1"/>
      <c r="XDY20" s="21"/>
      <c r="XDZ20" s="21"/>
      <c r="XEA20" s="21"/>
      <c r="XEB20" s="21"/>
      <c r="XEC20" s="21"/>
      <c r="XED20" s="21"/>
      <c r="XEE20" s="21"/>
      <c r="XEF20" s="21"/>
      <c r="XEG20" s="21"/>
      <c r="XEH20" s="21"/>
      <c r="XEI20" s="21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1"/>
      <c r="XEY20" s="21"/>
      <c r="XEZ20" s="21"/>
      <c r="XFA20" s="21"/>
      <c r="XFB20" s="21"/>
      <c r="XFC20" s="21"/>
      <c r="XFD20" s="21"/>
    </row>
    <row r="21" spans="1:16384" s="13" customFormat="1" ht="21" hidden="1">
      <c r="A21" s="23">
        <v>2019</v>
      </c>
      <c r="B21" s="23">
        <v>37</v>
      </c>
      <c r="C21" s="23">
        <v>37</v>
      </c>
      <c r="D21" s="23">
        <v>0</v>
      </c>
      <c r="E21" s="23">
        <v>0</v>
      </c>
      <c r="F21" s="23">
        <v>100</v>
      </c>
      <c r="G21" s="23">
        <v>0</v>
      </c>
      <c r="H21" s="23">
        <v>0</v>
      </c>
      <c r="I21" s="23">
        <v>0</v>
      </c>
      <c r="J21" s="23">
        <v>20</v>
      </c>
      <c r="K21" s="23">
        <v>13</v>
      </c>
      <c r="L21" s="23">
        <v>4</v>
      </c>
      <c r="M21" s="23">
        <v>2</v>
      </c>
      <c r="N21" s="23">
        <v>37</v>
      </c>
      <c r="O21" s="23">
        <v>31</v>
      </c>
      <c r="P21" s="23">
        <v>37</v>
      </c>
      <c r="Q21" s="23">
        <v>37</v>
      </c>
      <c r="R21" s="23">
        <v>37</v>
      </c>
      <c r="S21" s="23">
        <v>4</v>
      </c>
      <c r="T21" s="23">
        <v>0</v>
      </c>
      <c r="U21" s="23">
        <v>0</v>
      </c>
      <c r="V21" s="23">
        <f>SUM(M21:U21)</f>
        <v>185</v>
      </c>
      <c r="W21" s="23">
        <f>(M21*8)+(N21*7)+(O21*6)+(P21*5)+(Q21*4)+(R21*3)+(S21*2)+(T21*1)</f>
        <v>913</v>
      </c>
      <c r="X21" s="26">
        <f>(W21*100)/(B21*40)</f>
        <v>61.689189189189186</v>
      </c>
      <c r="AD21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16384" s="13" customFormat="1" ht="21" hidden="1">
      <c r="A22" s="23">
        <v>2020</v>
      </c>
      <c r="B22" s="23">
        <v>36</v>
      </c>
      <c r="C22" s="23">
        <v>36</v>
      </c>
      <c r="D22" s="23">
        <v>0</v>
      </c>
      <c r="E22" s="23">
        <v>0</v>
      </c>
      <c r="F22" s="23">
        <v>100</v>
      </c>
      <c r="G22" s="23">
        <v>0</v>
      </c>
      <c r="H22" s="23">
        <v>0</v>
      </c>
      <c r="I22" s="23">
        <v>0</v>
      </c>
      <c r="J22" s="23">
        <v>18</v>
      </c>
      <c r="K22" s="23">
        <v>15</v>
      </c>
      <c r="L22" s="23">
        <v>3</v>
      </c>
      <c r="M22" s="23">
        <v>19</v>
      </c>
      <c r="N22" s="23">
        <v>16</v>
      </c>
      <c r="O22" s="23">
        <v>18</v>
      </c>
      <c r="P22" s="23">
        <v>36</v>
      </c>
      <c r="Q22" s="23">
        <v>48</v>
      </c>
      <c r="R22" s="23">
        <v>27</v>
      </c>
      <c r="S22" s="23">
        <v>7</v>
      </c>
      <c r="T22" s="23">
        <v>3</v>
      </c>
      <c r="U22" s="23">
        <v>0</v>
      </c>
      <c r="V22" s="23">
        <f>SUM(M22:U22)</f>
        <v>174</v>
      </c>
      <c r="W22" s="23">
        <f>(M22*8)+(N22*7)+(O22*6)+(P22*5)+(Q22*4)+(R22*3)+(S22*2)+(T22*1)</f>
        <v>842</v>
      </c>
      <c r="X22" s="26">
        <f>(W22*100)/(B22*40)</f>
        <v>58.472222222222221</v>
      </c>
      <c r="AD22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16384" s="14" customFormat="1" ht="21" hidden="1">
      <c r="A23" s="23">
        <v>2022</v>
      </c>
      <c r="B23" s="23">
        <v>51</v>
      </c>
      <c r="C23" s="23">
        <v>50</v>
      </c>
      <c r="D23" s="23">
        <v>1</v>
      </c>
      <c r="E23" s="23">
        <v>0</v>
      </c>
      <c r="F23" s="23">
        <v>98</v>
      </c>
      <c r="G23" s="23">
        <v>1</v>
      </c>
      <c r="H23" s="23">
        <v>0</v>
      </c>
      <c r="I23" s="23">
        <v>5</v>
      </c>
      <c r="J23" s="23">
        <v>34</v>
      </c>
      <c r="K23" s="23">
        <v>9</v>
      </c>
      <c r="L23" s="23">
        <v>2</v>
      </c>
      <c r="M23" s="23">
        <v>15</v>
      </c>
      <c r="N23" s="23">
        <v>16</v>
      </c>
      <c r="O23" s="23">
        <v>23</v>
      </c>
      <c r="P23" s="23">
        <v>35</v>
      </c>
      <c r="Q23" s="23">
        <v>68</v>
      </c>
      <c r="R23" s="23">
        <v>53</v>
      </c>
      <c r="S23" s="23">
        <v>39</v>
      </c>
      <c r="T23" s="23">
        <v>10</v>
      </c>
      <c r="U23" s="23">
        <v>1</v>
      </c>
      <c r="V23" s="23">
        <f>SUM(M23:U23)</f>
        <v>260</v>
      </c>
      <c r="W23" s="23">
        <f>(M23*8)+(N23*7)+(O23*6)+(P23*5)+(Q23*4)+(R23*3)+(S23*2)+(T23*1)</f>
        <v>1064</v>
      </c>
      <c r="X23" s="26">
        <f>(W23*100)/(B23*40)</f>
        <v>52.156862745098039</v>
      </c>
      <c r="AD23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16384" hidden="1">
      <c r="AD24"/>
    </row>
    <row r="25" spans="1:16384" hidden="1">
      <c r="Y25"/>
      <c r="Z25"/>
      <c r="AA25"/>
      <c r="AB25"/>
      <c r="AC25"/>
      <c r="AD25"/>
    </row>
    <row r="26" spans="1:16384" hidden="1">
      <c r="Y26"/>
      <c r="Z26"/>
      <c r="AA26"/>
      <c r="AB26"/>
      <c r="AC26"/>
      <c r="AD26"/>
    </row>
    <row r="27" spans="1:16384" ht="21" hidden="1">
      <c r="A27" s="17" t="s">
        <v>38</v>
      </c>
    </row>
    <row r="28" spans="1:16384" ht="21" hidden="1">
      <c r="A28" s="18" t="s">
        <v>36</v>
      </c>
      <c r="B28" s="18" t="s">
        <v>61</v>
      </c>
      <c r="C28" s="18">
        <v>2022</v>
      </c>
      <c r="D28" s="18">
        <v>2020</v>
      </c>
      <c r="E28" s="18">
        <v>2019</v>
      </c>
    </row>
    <row r="29" spans="1:16384" ht="21" hidden="1">
      <c r="A29" s="12" t="s">
        <v>39</v>
      </c>
      <c r="B29" s="12" t="s">
        <v>46</v>
      </c>
      <c r="C29" s="12">
        <v>61.956521739130437</v>
      </c>
      <c r="D29" s="12">
        <v>79.166666666666671</v>
      </c>
      <c r="E29" s="12">
        <v>75.227272727272734</v>
      </c>
    </row>
    <row r="30" spans="1:16384" ht="21" hidden="1">
      <c r="A30" s="12" t="s">
        <v>40</v>
      </c>
      <c r="B30" s="12" t="s">
        <v>47</v>
      </c>
      <c r="C30" s="12">
        <v>48.214285714285722</v>
      </c>
      <c r="D30" s="12">
        <v>57.03125</v>
      </c>
      <c r="E30" s="12">
        <v>56.122448979591837</v>
      </c>
      <c r="O30" s="15"/>
      <c r="P30" s="16"/>
      <c r="Q30" s="16"/>
    </row>
    <row r="31" spans="1:16384" ht="21" hidden="1">
      <c r="A31" s="12" t="s">
        <v>41</v>
      </c>
      <c r="B31" s="12" t="s">
        <v>48</v>
      </c>
      <c r="C31" s="12">
        <v>57.789855072463773</v>
      </c>
      <c r="D31" s="12">
        <v>64.254385964912274</v>
      </c>
      <c r="E31" s="12">
        <v>69.090909090909093</v>
      </c>
      <c r="O31" s="15"/>
      <c r="P31" s="16"/>
      <c r="Q31" s="16"/>
    </row>
    <row r="32" spans="1:16384" ht="21" hidden="1">
      <c r="A32" s="12" t="s">
        <v>42</v>
      </c>
      <c r="B32" s="12" t="s">
        <v>60</v>
      </c>
      <c r="C32" s="12">
        <v>57.427536231884048</v>
      </c>
      <c r="D32" s="12">
        <v>69.956140350877192</v>
      </c>
      <c r="E32" s="12">
        <v>78.86363636363636</v>
      </c>
      <c r="O32" s="15"/>
      <c r="P32" s="16"/>
      <c r="Q32" s="16"/>
    </row>
    <row r="33" spans="1:17" ht="21" hidden="1">
      <c r="A33" s="12" t="s">
        <v>43</v>
      </c>
      <c r="B33" s="12" t="s">
        <v>49</v>
      </c>
      <c r="C33" s="12">
        <v>71.634615384615387</v>
      </c>
      <c r="D33" s="12">
        <v>48.913043478260867</v>
      </c>
      <c r="E33" s="12">
        <v>63.69047619047619</v>
      </c>
      <c r="O33" s="15"/>
      <c r="P33" s="16"/>
      <c r="Q33" s="16"/>
    </row>
    <row r="34" spans="1:17" ht="21" hidden="1">
      <c r="A34" s="12" t="s">
        <v>44</v>
      </c>
      <c r="B34" s="12" t="s">
        <v>50</v>
      </c>
      <c r="C34" s="12">
        <v>24.375</v>
      </c>
      <c r="D34" s="12">
        <v>67.5</v>
      </c>
      <c r="E34" s="12">
        <v>87.5</v>
      </c>
      <c r="O34" s="15"/>
      <c r="P34" s="16"/>
      <c r="Q34" s="16"/>
    </row>
    <row r="35" spans="1:17" ht="21" hidden="1">
      <c r="A35" s="12" t="s">
        <v>45</v>
      </c>
      <c r="B35" s="12" t="s">
        <v>51</v>
      </c>
      <c r="C35" s="12">
        <v>45.348837209302317</v>
      </c>
      <c r="D35" s="12">
        <v>49.242424242424242</v>
      </c>
      <c r="E35" s="12">
        <v>62.867647058823529</v>
      </c>
      <c r="O35" s="15"/>
      <c r="P35" s="16"/>
      <c r="Q35" s="16"/>
    </row>
    <row r="36" spans="1:17" hidden="1">
      <c r="C36" s="11"/>
      <c r="E36" s="20"/>
      <c r="O36" s="15"/>
      <c r="P36" s="16"/>
      <c r="Q36" s="16"/>
    </row>
    <row r="37" spans="1:17" ht="21" hidden="1">
      <c r="A37" s="18" t="s">
        <v>37</v>
      </c>
      <c r="B37" s="18" t="s">
        <v>61</v>
      </c>
      <c r="C37" s="18">
        <v>2022</v>
      </c>
      <c r="D37" s="18">
        <v>2020</v>
      </c>
      <c r="E37" s="18">
        <v>2019</v>
      </c>
      <c r="O37" s="16"/>
      <c r="P37" s="16"/>
      <c r="Q37" s="16"/>
    </row>
    <row r="38" spans="1:17" ht="21" hidden="1">
      <c r="A38" s="12" t="s">
        <v>39</v>
      </c>
      <c r="B38" s="12" t="s">
        <v>46</v>
      </c>
      <c r="C38" s="12">
        <v>49.509803921568633</v>
      </c>
      <c r="D38" s="12">
        <v>67.361111111111114</v>
      </c>
      <c r="E38" s="12">
        <v>59.797297297297298</v>
      </c>
      <c r="O38" s="16"/>
      <c r="P38" s="15"/>
      <c r="Q38" s="16"/>
    </row>
    <row r="39" spans="1:17" ht="21" hidden="1">
      <c r="A39" s="12" t="s">
        <v>52</v>
      </c>
      <c r="B39" s="12" t="s">
        <v>56</v>
      </c>
      <c r="C39" s="12">
        <v>56.617647058823529</v>
      </c>
      <c r="D39" s="19">
        <v>60.069444444444443</v>
      </c>
      <c r="E39" s="12">
        <v>50.337837837837839</v>
      </c>
      <c r="O39" s="16"/>
      <c r="P39" s="15"/>
      <c r="Q39" s="16"/>
    </row>
    <row r="40" spans="1:17" ht="21" hidden="1">
      <c r="A40" s="12" t="s">
        <v>53</v>
      </c>
      <c r="B40" s="12" t="s">
        <v>57</v>
      </c>
      <c r="C40" s="12">
        <v>51.225490196078432</v>
      </c>
      <c r="D40" s="19">
        <v>61.458333333333343</v>
      </c>
      <c r="E40" s="12">
        <v>71.621621621621628</v>
      </c>
      <c r="O40" s="16"/>
      <c r="P40" s="15"/>
      <c r="Q40" s="16"/>
    </row>
    <row r="41" spans="1:17" ht="21" hidden="1">
      <c r="A41" s="12" t="s">
        <v>54</v>
      </c>
      <c r="B41" s="12" t="s">
        <v>58</v>
      </c>
      <c r="C41" s="12">
        <v>47.058823529411768</v>
      </c>
      <c r="D41" s="19">
        <v>55.555555555555557</v>
      </c>
      <c r="E41" s="12">
        <v>86.486486486486484</v>
      </c>
      <c r="O41" s="16"/>
      <c r="P41" s="15"/>
      <c r="Q41" s="16"/>
    </row>
    <row r="42" spans="1:17" ht="21" hidden="1">
      <c r="A42" s="12" t="s">
        <v>55</v>
      </c>
      <c r="B42" s="12" t="s">
        <v>59</v>
      </c>
      <c r="C42" s="12">
        <v>54.934210526315788</v>
      </c>
      <c r="D42" s="19">
        <v>53.645833333333343</v>
      </c>
      <c r="E42" s="12">
        <v>53.225806451612904</v>
      </c>
      <c r="O42" s="16"/>
      <c r="P42" s="15"/>
      <c r="Q42" s="16"/>
    </row>
    <row r="43" spans="1:17" ht="21" hidden="1">
      <c r="A43" s="12" t="s">
        <v>40</v>
      </c>
      <c r="B43" s="12" t="s">
        <v>47</v>
      </c>
      <c r="C43" s="12">
        <v>45.833333333333343</v>
      </c>
      <c r="D43" s="19">
        <v>51.785714285714278</v>
      </c>
      <c r="E43" s="12">
        <v>50</v>
      </c>
      <c r="O43" s="16"/>
      <c r="P43" s="15"/>
      <c r="Q43" s="16"/>
    </row>
    <row r="44" spans="1:17" ht="21" hidden="1">
      <c r="A44" s="12" t="s">
        <v>44</v>
      </c>
      <c r="B44" s="12" t="s">
        <v>24</v>
      </c>
      <c r="C44" s="12">
        <v>48.214285714285722</v>
      </c>
      <c r="D44" s="19">
        <v>70</v>
      </c>
      <c r="E44" s="12">
        <v>75</v>
      </c>
      <c r="O44" s="16"/>
      <c r="P44" s="15"/>
      <c r="Q44" s="16"/>
    </row>
    <row r="45" spans="1:17" hidden="1"/>
  </sheetData>
  <mergeCells count="7">
    <mergeCell ref="Y4:AK4"/>
    <mergeCell ref="A1:X1"/>
    <mergeCell ref="A2:X2"/>
    <mergeCell ref="A3:X3"/>
    <mergeCell ref="Y1:AK1"/>
    <mergeCell ref="Y2:AK2"/>
    <mergeCell ref="Y3:AK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</vt:lpstr>
      <vt:lpstr>CLASS XII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Jeevan</cp:lastModifiedBy>
  <cp:lastPrinted>2022-07-26T04:50:32Z</cp:lastPrinted>
  <dcterms:created xsi:type="dcterms:W3CDTF">2022-07-25T10:08:37Z</dcterms:created>
  <dcterms:modified xsi:type="dcterms:W3CDTF">2023-06-12T08:22:46Z</dcterms:modified>
</cp:coreProperties>
</file>